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Desktop-il6h645\c\Websites\hydrocarbonconspiracy.info\"/>
    </mc:Choice>
  </mc:AlternateContent>
  <xr:revisionPtr revIDLastSave="0" documentId="13_ncr:1_{9DA96BDB-9AAC-483E-8668-E6B9B9460886}" xr6:coauthVersionLast="47" xr6:coauthVersionMax="47" xr10:uidLastSave="{00000000-0000-0000-0000-000000000000}"/>
  <bookViews>
    <workbookView xWindow="39420" yWindow="405" windowWidth="18630" windowHeight="2044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ihXsFUUIpSSyBP5avXt+UXiOFHyQ=="/>
    </ext>
  </extLst>
</workbook>
</file>

<file path=xl/calcChain.xml><?xml version="1.0" encoding="utf-8"?>
<calcChain xmlns="http://schemas.openxmlformats.org/spreadsheetml/2006/main">
  <c r="F30" i="1" l="1"/>
  <c r="K3" i="1"/>
  <c r="I5" i="1" s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0" i="1"/>
  <c r="F21" i="1"/>
  <c r="F22" i="1"/>
  <c r="F23" i="1"/>
  <c r="F26" i="1"/>
  <c r="F27" i="1"/>
  <c r="F28" i="1"/>
  <c r="F29" i="1"/>
  <c r="F2" i="1"/>
</calcChain>
</file>

<file path=xl/sharedStrings.xml><?xml version="1.0" encoding="utf-8"?>
<sst xmlns="http://schemas.openxmlformats.org/spreadsheetml/2006/main" count="92" uniqueCount="87">
  <si>
    <t>Refrigerant:</t>
  </si>
  <si>
    <t>Liquid Density:</t>
  </si>
  <si>
    <t>Calculation purposes only:</t>
  </si>
  <si>
    <t>R22</t>
  </si>
  <si>
    <t>1190.7Kg/m3</t>
  </si>
  <si>
    <t>R32</t>
  </si>
  <si>
    <t>960Kg/m3</t>
  </si>
  <si>
    <t>R134A</t>
  </si>
  <si>
    <t>1206.7Kg/m3</t>
  </si>
  <si>
    <t>R152A</t>
  </si>
  <si>
    <t>900Kg/m3</t>
  </si>
  <si>
    <t>R170</t>
  </si>
  <si>
    <t>314.9Kg/m3</t>
  </si>
  <si>
    <t>R290</t>
  </si>
  <si>
    <t>580Kg/m3</t>
  </si>
  <si>
    <t>R404A</t>
  </si>
  <si>
    <t>1044.1Kg/m3</t>
  </si>
  <si>
    <t>R407C</t>
  </si>
  <si>
    <t>1137.5Kg/m3</t>
  </si>
  <si>
    <t>R410A</t>
  </si>
  <si>
    <t>1058.6Kg/m3</t>
  </si>
  <si>
    <t>R600A</t>
  </si>
  <si>
    <t>550Kg/m3</t>
  </si>
  <si>
    <t>R744</t>
  </si>
  <si>
    <t>243Kg/m3</t>
  </si>
  <si>
    <t>R1270</t>
  </si>
  <si>
    <t>504.3Kg/m3</t>
  </si>
  <si>
    <t>R1234YF</t>
  </si>
  <si>
    <t>1094Kg/m3</t>
  </si>
  <si>
    <t>R1234ZE</t>
  </si>
  <si>
    <t>1170Kg/m3</t>
  </si>
  <si>
    <t>R454C</t>
  </si>
  <si>
    <t>984Kg/m3</t>
  </si>
  <si>
    <t>R600 (Estimated)</t>
  </si>
  <si>
    <t>543.426Kg/m3</t>
  </si>
  <si>
    <t>Engas special blends:</t>
  </si>
  <si>
    <t>M20</t>
  </si>
  <si>
    <t>M30</t>
  </si>
  <si>
    <t>M50</t>
  </si>
  <si>
    <t>M60</t>
  </si>
  <si>
    <t>Hychill special blends:</t>
  </si>
  <si>
    <t>Hychill Minus 30 (R290 + R600A)</t>
  </si>
  <si>
    <t>Hychill Minus 30EC (R290 + R600A)</t>
  </si>
  <si>
    <t>Hychill Minus 50 (R290 + R170)</t>
  </si>
  <si>
    <t>Hychill Minus 60 (R290 + R170)</t>
  </si>
  <si>
    <t>All refrigerant densities are 25°C</t>
  </si>
  <si>
    <t>Volume (cubic cm):</t>
  </si>
  <si>
    <t>Refrigerant charge (g):</t>
  </si>
  <si>
    <t>553.836Kg/m3</t>
  </si>
  <si>
    <t>Blend calculator:</t>
  </si>
  <si>
    <t>Density 1:</t>
  </si>
  <si>
    <t>Density 2:</t>
  </si>
  <si>
    <t>Density 3:</t>
  </si>
  <si>
    <t>Average density:</t>
  </si>
  <si>
    <t>Average Density Formula</t>
  </si>
  <si>
    <t>The following formula is used to calculate the average density of a collection of objects.</t>
  </si>
  <si>
    <t>D = D1*V1 + D2*V2 +DX*VX / (V1+V2+VX)</t>
  </si>
  <si>
    <t>Where D is the average density of the mixture</t>
  </si>
  <si>
    <t>554.651Kg/m3</t>
  </si>
  <si>
    <t>571.648Kg/m3</t>
  </si>
  <si>
    <t>569.447Kg/m3</t>
  </si>
  <si>
    <t>Estimated 528.966Kg/m3</t>
  </si>
  <si>
    <t>Estimated 533.080Kg/m3</t>
  </si>
  <si>
    <t>572.579Kg/m3</t>
  </si>
  <si>
    <t>552.956Kg/m3</t>
  </si>
  <si>
    <t>Volume 1 (%):</t>
  </si>
  <si>
    <t>Volume 2 (%):</t>
  </si>
  <si>
    <t>Volume 3 (%):</t>
  </si>
  <si>
    <t>https://calculator.academy/average-density-calculator/</t>
  </si>
  <si>
    <t>Product:</t>
  </si>
  <si>
    <t>Hychill Minus 50</t>
  </si>
  <si>
    <t>%R170:</t>
  </si>
  <si>
    <t>Hychill Minus 60</t>
  </si>
  <si>
    <t>Engas M50</t>
  </si>
  <si>
    <t>Hychill Minus 30</t>
  </si>
  <si>
    <t>%R290</t>
  </si>
  <si>
    <t>Hychill Minus 30 EC</t>
  </si>
  <si>
    <t>Engas M30</t>
  </si>
  <si>
    <t>Please check the main PDF document and other resources!</t>
  </si>
  <si>
    <t>My technical research is based on much analysis of publicly available data, but isn’t endorsed by any of the hydrocarbon gas manufacturers.</t>
  </si>
  <si>
    <t>Not endorsed by the hydrocarbon refrigerant manufacturers.</t>
  </si>
  <si>
    <t>Hychill HC32</t>
  </si>
  <si>
    <t>Hychill HC32 (R1270 + R170)</t>
  </si>
  <si>
    <t>497.659Kg/m3</t>
  </si>
  <si>
    <t>Info &amp; Disclaimer:</t>
  </si>
  <si>
    <t>Facebook: "Hydrocarbon Conspiracy"</t>
  </si>
  <si>
    <t>www.hydrocarbonconspiracy.info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</si>
</sst>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b/>
      <u/>
      <sz val="11"/>
      <color rgb="FF000000"/>
      <name val="Calibri"/>
      <family val="2"/>
    </font>
    <font>
      <b/>
      <u/>
      <sz val="11"/>
      <color theme="0" tint="-0.34998626667073579"/>
      <name val="Calibri"/>
      <family val="2"/>
    </font>
    <font>
      <sz val="11"/>
      <color theme="0" tint="-0.34998626667073579"/>
      <name val="Calibri"/>
      <family val="2"/>
    </font>
    <font>
      <b/>
      <sz val="11"/>
      <color theme="0" tint="-0.34998626667073579"/>
      <name val="Calibri"/>
      <family val="2"/>
      <scheme val="minor"/>
    </font>
    <font>
      <u/>
      <sz val="11"/>
      <color theme="0" tint="-0.34998626667073579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8" fillId="0" borderId="0" xfId="1"/>
    <xf numFmtId="0" fontId="1" fillId="0" borderId="0" xfId="0" applyFont="1" applyAlignment="1">
      <alignment vertic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/>
    <xf numFmtId="0" fontId="1" fillId="4" borderId="0" xfId="0" applyFont="1" applyFill="1"/>
    <xf numFmtId="0" fontId="0" fillId="4" borderId="0" xfId="0" applyFill="1"/>
    <xf numFmtId="0" fontId="2" fillId="4" borderId="0" xfId="0" applyFont="1" applyFill="1"/>
    <xf numFmtId="0" fontId="1" fillId="5" borderId="0" xfId="0" applyFont="1" applyFill="1"/>
    <xf numFmtId="0" fontId="0" fillId="5" borderId="0" xfId="0" applyFill="1"/>
    <xf numFmtId="0" fontId="2" fillId="5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CC"/>
      <color rgb="FFFFCCFF"/>
      <color rgb="FFFF99FF"/>
      <color rgb="FFCCECFF"/>
      <color rgb="FF66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ydrocarbonconspiracy.info/" TargetMode="External"/><Relationship Id="rId1" Type="http://schemas.openxmlformats.org/officeDocument/2006/relationships/hyperlink" Target="https://www.facebook.com/hydrocarbonconspirac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1"/>
  <sheetViews>
    <sheetView tabSelected="1" workbookViewId="0">
      <selection activeCell="A33" sqref="A33"/>
    </sheetView>
  </sheetViews>
  <sheetFormatPr defaultColWidth="14.42578125" defaultRowHeight="15" customHeight="1" x14ac:dyDescent="0.25"/>
  <cols>
    <col min="1" max="1" width="31" customWidth="1"/>
    <col min="2" max="2" width="23.28515625" customWidth="1"/>
    <col min="3" max="3" width="25.28515625" customWidth="1"/>
    <col min="4" max="4" width="3.28515625" customWidth="1"/>
    <col min="5" max="5" width="21.28515625" customWidth="1"/>
    <col min="6" max="6" width="17.85546875" customWidth="1"/>
    <col min="7" max="7" width="6.85546875" customWidth="1"/>
    <col min="8" max="8" width="18.140625" customWidth="1"/>
    <col min="11" max="11" width="16.140625" customWidth="1"/>
  </cols>
  <sheetData>
    <row r="1" spans="1:12" x14ac:dyDescent="0.25">
      <c r="A1" s="10" t="s">
        <v>0</v>
      </c>
      <c r="B1" s="10" t="s">
        <v>1</v>
      </c>
      <c r="C1" s="10" t="s">
        <v>2</v>
      </c>
      <c r="D1" s="11"/>
      <c r="E1" s="12" t="s">
        <v>47</v>
      </c>
      <c r="F1" s="12" t="s">
        <v>46</v>
      </c>
      <c r="H1" s="4" t="s">
        <v>49</v>
      </c>
      <c r="I1" s="5"/>
      <c r="J1" s="5"/>
      <c r="K1" s="5"/>
      <c r="L1" s="9"/>
    </row>
    <row r="2" spans="1:12" x14ac:dyDescent="0.25">
      <c r="A2" s="13" t="s">
        <v>3</v>
      </c>
      <c r="B2" s="13" t="s">
        <v>4</v>
      </c>
      <c r="C2" s="13">
        <v>1190700</v>
      </c>
      <c r="D2" s="11"/>
      <c r="E2" s="13">
        <v>1000</v>
      </c>
      <c r="F2" s="11">
        <f>(1000/C2)*E2*1000</f>
        <v>839.84210968337948</v>
      </c>
      <c r="H2" s="5" t="s">
        <v>50</v>
      </c>
      <c r="I2" s="5">
        <v>314900</v>
      </c>
      <c r="J2" s="5" t="s">
        <v>65</v>
      </c>
      <c r="K2" s="5">
        <v>3.5064413299999999</v>
      </c>
      <c r="L2" s="9"/>
    </row>
    <row r="3" spans="1:12" x14ac:dyDescent="0.25">
      <c r="A3" s="13" t="s">
        <v>5</v>
      </c>
      <c r="B3" s="13" t="s">
        <v>6</v>
      </c>
      <c r="C3" s="13">
        <v>960000</v>
      </c>
      <c r="D3" s="11"/>
      <c r="E3" s="13">
        <v>1000</v>
      </c>
      <c r="F3" s="11">
        <f t="shared" ref="F3:F16" si="0">(1000/C3)*E3*1000</f>
        <v>1041.6666666666667</v>
      </c>
      <c r="H3" s="5" t="s">
        <v>51</v>
      </c>
      <c r="I3" s="5">
        <v>504300</v>
      </c>
      <c r="J3" s="5" t="s">
        <v>66</v>
      </c>
      <c r="K3" s="5">
        <f>100-K2</f>
        <v>96.493558669999999</v>
      </c>
      <c r="L3" s="9"/>
    </row>
    <row r="4" spans="1:12" x14ac:dyDescent="0.25">
      <c r="A4" s="13" t="s">
        <v>7</v>
      </c>
      <c r="B4" s="13" t="s">
        <v>8</v>
      </c>
      <c r="C4" s="13">
        <v>1206700</v>
      </c>
      <c r="D4" s="11"/>
      <c r="E4" s="13">
        <v>1000</v>
      </c>
      <c r="F4" s="11">
        <f t="shared" si="0"/>
        <v>828.70638932626173</v>
      </c>
      <c r="H4" s="5" t="s">
        <v>52</v>
      </c>
      <c r="I4" s="5">
        <v>0</v>
      </c>
      <c r="J4" s="5" t="s">
        <v>67</v>
      </c>
      <c r="K4" s="5">
        <v>0</v>
      </c>
      <c r="L4" s="9"/>
    </row>
    <row r="5" spans="1:12" x14ac:dyDescent="0.25">
      <c r="A5" s="13" t="s">
        <v>9</v>
      </c>
      <c r="B5" s="13" t="s">
        <v>10</v>
      </c>
      <c r="C5" s="13">
        <v>900000</v>
      </c>
      <c r="D5" s="11"/>
      <c r="E5" s="13">
        <v>1000</v>
      </c>
      <c r="F5" s="11">
        <f t="shared" si="0"/>
        <v>1111.1111111111111</v>
      </c>
      <c r="H5" s="5" t="s">
        <v>53</v>
      </c>
      <c r="I5" s="5">
        <f>((I2*K2)+(I3*K3)+(I4*K4))/(K2+K3+K4)</f>
        <v>497658.80012098001</v>
      </c>
      <c r="J5" s="5"/>
      <c r="K5" s="5"/>
      <c r="L5" s="9"/>
    </row>
    <row r="6" spans="1:12" x14ac:dyDescent="0.25">
      <c r="A6" s="13" t="s">
        <v>11</v>
      </c>
      <c r="B6" s="13" t="s">
        <v>12</v>
      </c>
      <c r="C6" s="13">
        <v>314900</v>
      </c>
      <c r="D6" s="11"/>
      <c r="E6" s="13">
        <v>1000</v>
      </c>
      <c r="F6" s="11">
        <f t="shared" si="0"/>
        <v>3175.6113051762463</v>
      </c>
      <c r="H6" s="5"/>
      <c r="I6" s="5"/>
      <c r="J6" s="5"/>
      <c r="K6" s="5"/>
      <c r="L6" s="9"/>
    </row>
    <row r="7" spans="1:12" x14ac:dyDescent="0.25">
      <c r="A7" s="13" t="s">
        <v>13</v>
      </c>
      <c r="B7" s="13" t="s">
        <v>14</v>
      </c>
      <c r="C7" s="13">
        <v>580000</v>
      </c>
      <c r="D7" s="11"/>
      <c r="E7" s="13">
        <v>1000</v>
      </c>
      <c r="F7" s="11">
        <f t="shared" si="0"/>
        <v>1724.1379310344826</v>
      </c>
      <c r="H7" s="5" t="s">
        <v>54</v>
      </c>
      <c r="I7" s="5"/>
      <c r="J7" s="5"/>
      <c r="K7" s="5"/>
      <c r="L7" s="9"/>
    </row>
    <row r="8" spans="1:12" x14ac:dyDescent="0.25">
      <c r="A8" s="13" t="s">
        <v>15</v>
      </c>
      <c r="B8" s="13" t="s">
        <v>16</v>
      </c>
      <c r="C8" s="13">
        <v>1044100</v>
      </c>
      <c r="D8" s="11"/>
      <c r="E8" s="13">
        <v>1000</v>
      </c>
      <c r="F8" s="11">
        <f t="shared" si="0"/>
        <v>957.76266641126324</v>
      </c>
      <c r="H8" s="5" t="s">
        <v>55</v>
      </c>
      <c r="I8" s="5"/>
      <c r="J8" s="5"/>
      <c r="K8" s="5"/>
      <c r="L8" s="9"/>
    </row>
    <row r="9" spans="1:12" x14ac:dyDescent="0.25">
      <c r="A9" s="13" t="s">
        <v>17</v>
      </c>
      <c r="B9" s="13" t="s">
        <v>18</v>
      </c>
      <c r="C9" s="13">
        <v>1137500</v>
      </c>
      <c r="D9" s="11"/>
      <c r="E9" s="13">
        <v>1000</v>
      </c>
      <c r="F9" s="11">
        <f t="shared" si="0"/>
        <v>879.12087912087907</v>
      </c>
      <c r="H9" s="5" t="s">
        <v>56</v>
      </c>
      <c r="I9" s="5"/>
      <c r="J9" s="5"/>
      <c r="K9" s="5"/>
      <c r="L9" s="9"/>
    </row>
    <row r="10" spans="1:12" x14ac:dyDescent="0.25">
      <c r="A10" s="13" t="s">
        <v>19</v>
      </c>
      <c r="B10" s="13" t="s">
        <v>20</v>
      </c>
      <c r="C10" s="13">
        <v>1058600</v>
      </c>
      <c r="D10" s="11"/>
      <c r="E10" s="13">
        <v>1000</v>
      </c>
      <c r="F10" s="11">
        <f t="shared" si="0"/>
        <v>944.6438692612885</v>
      </c>
      <c r="H10" s="5" t="s">
        <v>57</v>
      </c>
      <c r="I10" s="5"/>
      <c r="J10" s="5"/>
      <c r="K10" s="5"/>
      <c r="L10" s="9"/>
    </row>
    <row r="11" spans="1:12" x14ac:dyDescent="0.25">
      <c r="A11" s="13" t="s">
        <v>21</v>
      </c>
      <c r="B11" s="13" t="s">
        <v>22</v>
      </c>
      <c r="C11" s="13">
        <v>550000</v>
      </c>
      <c r="D11" s="11"/>
      <c r="E11" s="13">
        <v>1000</v>
      </c>
      <c r="F11" s="11">
        <f t="shared" si="0"/>
        <v>1818.181818181818</v>
      </c>
      <c r="H11" s="5" t="s">
        <v>68</v>
      </c>
      <c r="I11" s="5"/>
      <c r="J11" s="5"/>
      <c r="K11" s="5"/>
      <c r="L11" s="9"/>
    </row>
    <row r="12" spans="1:12" x14ac:dyDescent="0.25">
      <c r="A12" s="13" t="s">
        <v>23</v>
      </c>
      <c r="B12" s="13" t="s">
        <v>24</v>
      </c>
      <c r="C12" s="13">
        <v>243000</v>
      </c>
      <c r="D12" s="11"/>
      <c r="E12" s="13">
        <v>1000</v>
      </c>
      <c r="F12" s="11">
        <f t="shared" si="0"/>
        <v>4115.2263374485592</v>
      </c>
      <c r="H12" s="5"/>
      <c r="I12" s="5"/>
      <c r="J12" s="5"/>
      <c r="K12" s="5"/>
      <c r="L12" s="9"/>
    </row>
    <row r="13" spans="1:12" x14ac:dyDescent="0.25">
      <c r="A13" s="13" t="s">
        <v>25</v>
      </c>
      <c r="B13" s="13" t="s">
        <v>26</v>
      </c>
      <c r="C13" s="13">
        <v>504300</v>
      </c>
      <c r="D13" s="11"/>
      <c r="E13" s="13">
        <v>1000</v>
      </c>
      <c r="F13" s="11">
        <f t="shared" si="0"/>
        <v>1982.9466587348802</v>
      </c>
      <c r="H13" s="6" t="s">
        <v>69</v>
      </c>
      <c r="I13" s="7"/>
      <c r="J13" s="7"/>
      <c r="K13" s="5"/>
      <c r="L13" s="9"/>
    </row>
    <row r="14" spans="1:12" x14ac:dyDescent="0.25">
      <c r="A14" s="13" t="s">
        <v>27</v>
      </c>
      <c r="B14" s="13" t="s">
        <v>28</v>
      </c>
      <c r="C14" s="13">
        <v>1094000</v>
      </c>
      <c r="D14" s="11"/>
      <c r="E14" s="13">
        <v>1000</v>
      </c>
      <c r="F14" s="11">
        <f t="shared" si="0"/>
        <v>914.07678244972578</v>
      </c>
      <c r="H14" s="8" t="s">
        <v>70</v>
      </c>
      <c r="I14" s="7" t="s">
        <v>71</v>
      </c>
      <c r="J14" s="7">
        <v>3.1503296650000001</v>
      </c>
      <c r="K14" s="5"/>
      <c r="L14" s="9"/>
    </row>
    <row r="15" spans="1:12" x14ac:dyDescent="0.25">
      <c r="A15" s="13" t="s">
        <v>29</v>
      </c>
      <c r="B15" s="13" t="s">
        <v>30</v>
      </c>
      <c r="C15" s="13">
        <v>1170000</v>
      </c>
      <c r="D15" s="11"/>
      <c r="E15" s="13">
        <v>1000</v>
      </c>
      <c r="F15" s="11">
        <f t="shared" si="0"/>
        <v>854.70085470085462</v>
      </c>
      <c r="H15" s="8" t="s">
        <v>72</v>
      </c>
      <c r="I15" s="7" t="s">
        <v>71</v>
      </c>
      <c r="J15" s="7">
        <v>3.9808512060000001</v>
      </c>
      <c r="K15" s="5"/>
      <c r="L15" s="9"/>
    </row>
    <row r="16" spans="1:12" x14ac:dyDescent="0.25">
      <c r="A16" s="13" t="s">
        <v>31</v>
      </c>
      <c r="B16" s="13" t="s">
        <v>32</v>
      </c>
      <c r="C16" s="13">
        <v>984000</v>
      </c>
      <c r="D16" s="11"/>
      <c r="E16" s="13">
        <v>1000</v>
      </c>
      <c r="F16" s="11">
        <f t="shared" si="0"/>
        <v>1016.2601626016261</v>
      </c>
      <c r="H16" s="8" t="s">
        <v>73</v>
      </c>
      <c r="I16" s="7" t="s">
        <v>71</v>
      </c>
      <c r="J16" s="7">
        <v>2.7994833529999998</v>
      </c>
      <c r="K16" s="5"/>
      <c r="L16" s="9"/>
    </row>
    <row r="17" spans="1:12" ht="15" customHeight="1" x14ac:dyDescent="0.25">
      <c r="A17" s="13" t="s">
        <v>33</v>
      </c>
      <c r="B17" s="13" t="s">
        <v>34</v>
      </c>
      <c r="C17" s="13">
        <v>543426</v>
      </c>
      <c r="D17" s="11"/>
      <c r="E17" s="13">
        <v>1000</v>
      </c>
      <c r="F17" s="11">
        <f>(1000/C17)*E17*1000</f>
        <v>1840.1769514156481</v>
      </c>
      <c r="H17" s="8" t="s">
        <v>81</v>
      </c>
      <c r="I17" s="7" t="s">
        <v>71</v>
      </c>
      <c r="J17" s="7">
        <v>3.5064413299999999</v>
      </c>
      <c r="K17" s="5"/>
      <c r="L17" s="9"/>
    </row>
    <row r="18" spans="1:12" x14ac:dyDescent="0.25">
      <c r="E18" s="1"/>
      <c r="H18" s="8" t="s">
        <v>74</v>
      </c>
      <c r="I18" s="7" t="s">
        <v>75</v>
      </c>
      <c r="J18" s="7">
        <v>15.5023289</v>
      </c>
      <c r="K18" s="5"/>
      <c r="L18" s="9"/>
    </row>
    <row r="19" spans="1:12" ht="15" customHeight="1" x14ac:dyDescent="0.25">
      <c r="A19" s="14" t="s">
        <v>35</v>
      </c>
      <c r="B19" s="15"/>
      <c r="C19" s="15"/>
      <c r="D19" s="15"/>
      <c r="E19" s="16"/>
      <c r="F19" s="15"/>
      <c r="H19" s="8" t="s">
        <v>76</v>
      </c>
      <c r="I19" s="7" t="s">
        <v>75</v>
      </c>
      <c r="J19" s="7">
        <v>12.787907611</v>
      </c>
      <c r="K19" s="5"/>
      <c r="L19" s="9"/>
    </row>
    <row r="20" spans="1:12" x14ac:dyDescent="0.25">
      <c r="A20" s="16" t="s">
        <v>36</v>
      </c>
      <c r="B20" s="16" t="s">
        <v>61</v>
      </c>
      <c r="C20" s="16">
        <v>528966</v>
      </c>
      <c r="D20" s="15"/>
      <c r="E20" s="16">
        <v>1000</v>
      </c>
      <c r="F20" s="15">
        <f>(1000/C20)*E20*1000</f>
        <v>1890.4806736160738</v>
      </c>
      <c r="H20" s="8" t="s">
        <v>77</v>
      </c>
      <c r="I20" s="7" t="s">
        <v>75</v>
      </c>
      <c r="J20" s="7">
        <v>9.8519183419999994</v>
      </c>
      <c r="K20" s="9"/>
      <c r="L20" s="9"/>
    </row>
    <row r="21" spans="1:12" ht="15.75" customHeight="1" x14ac:dyDescent="0.25">
      <c r="A21" s="16" t="s">
        <v>37</v>
      </c>
      <c r="B21" s="16" t="s">
        <v>64</v>
      </c>
      <c r="C21" s="16">
        <v>552956</v>
      </c>
      <c r="D21" s="15"/>
      <c r="E21" s="16">
        <v>1000</v>
      </c>
      <c r="F21" s="15">
        <f>(1000/C21)*E21*1000</f>
        <v>1808.4621561209208</v>
      </c>
    </row>
    <row r="22" spans="1:12" ht="15.75" customHeight="1" x14ac:dyDescent="0.25">
      <c r="A22" s="16" t="s">
        <v>38</v>
      </c>
      <c r="B22" s="16" t="s">
        <v>63</v>
      </c>
      <c r="C22" s="16">
        <v>572579</v>
      </c>
      <c r="D22" s="15"/>
      <c r="E22" s="16">
        <v>1000</v>
      </c>
      <c r="F22" s="15">
        <f>(1000/C22)*E22*1000</f>
        <v>1746.4838913058286</v>
      </c>
    </row>
    <row r="23" spans="1:12" ht="15.75" customHeight="1" x14ac:dyDescent="0.25">
      <c r="A23" s="16" t="s">
        <v>39</v>
      </c>
      <c r="B23" s="16" t="s">
        <v>62</v>
      </c>
      <c r="C23" s="16">
        <v>533080</v>
      </c>
      <c r="D23" s="15"/>
      <c r="E23" s="16">
        <v>1000</v>
      </c>
      <c r="F23" s="15">
        <f>(1000/C23)*E23*1000</f>
        <v>1875.8910482479178</v>
      </c>
    </row>
    <row r="24" spans="1:12" ht="15.75" customHeight="1" x14ac:dyDescent="0.25">
      <c r="E24" s="1"/>
    </row>
    <row r="25" spans="1:12" ht="15.75" customHeight="1" x14ac:dyDescent="0.25">
      <c r="A25" s="17" t="s">
        <v>40</v>
      </c>
      <c r="B25" s="18"/>
      <c r="C25" s="18"/>
      <c r="D25" s="18"/>
      <c r="E25" s="19"/>
      <c r="F25" s="18"/>
    </row>
    <row r="26" spans="1:12" ht="15.75" customHeight="1" x14ac:dyDescent="0.25">
      <c r="A26" s="19" t="s">
        <v>41</v>
      </c>
      <c r="B26" s="19" t="s">
        <v>58</v>
      </c>
      <c r="C26" s="19">
        <v>554651</v>
      </c>
      <c r="D26" s="18"/>
      <c r="E26" s="19">
        <v>1000</v>
      </c>
      <c r="F26" s="18">
        <f>(1000/C26)*E26*1000</f>
        <v>1802.935539645651</v>
      </c>
    </row>
    <row r="27" spans="1:12" ht="15.75" customHeight="1" x14ac:dyDescent="0.25">
      <c r="A27" s="19" t="s">
        <v>42</v>
      </c>
      <c r="B27" s="19" t="s">
        <v>48</v>
      </c>
      <c r="C27" s="19">
        <v>553836</v>
      </c>
      <c r="D27" s="18"/>
      <c r="E27" s="19">
        <v>1000</v>
      </c>
      <c r="F27" s="18">
        <f>(1000/C27)*E27*1000</f>
        <v>1805.5886580142858</v>
      </c>
    </row>
    <row r="28" spans="1:12" ht="15.75" customHeight="1" x14ac:dyDescent="0.25">
      <c r="A28" s="19" t="s">
        <v>43</v>
      </c>
      <c r="B28" s="19" t="s">
        <v>59</v>
      </c>
      <c r="C28" s="19">
        <v>571648</v>
      </c>
      <c r="D28" s="18"/>
      <c r="E28" s="19">
        <v>1000</v>
      </c>
      <c r="F28" s="18">
        <f>(1000/C28)*E28*1000</f>
        <v>1749.3282579489478</v>
      </c>
    </row>
    <row r="29" spans="1:12" ht="15.75" customHeight="1" x14ac:dyDescent="0.25">
      <c r="A29" s="19" t="s">
        <v>44</v>
      </c>
      <c r="B29" s="19" t="s">
        <v>60</v>
      </c>
      <c r="C29" s="19">
        <v>569447</v>
      </c>
      <c r="D29" s="18"/>
      <c r="E29" s="19">
        <v>1000</v>
      </c>
      <c r="F29" s="18">
        <f>(1000/C29)*E29*1000</f>
        <v>1756.0896799877776</v>
      </c>
    </row>
    <row r="30" spans="1:12" ht="15.75" customHeight="1" x14ac:dyDescent="0.25">
      <c r="A30" s="19" t="s">
        <v>82</v>
      </c>
      <c r="B30" s="19" t="s">
        <v>83</v>
      </c>
      <c r="C30" s="19">
        <v>497659</v>
      </c>
      <c r="D30" s="18"/>
      <c r="E30" s="19">
        <v>1000</v>
      </c>
      <c r="F30" s="18">
        <f>(1000/C30)*E30*1000</f>
        <v>2009.4080484829972</v>
      </c>
    </row>
    <row r="31" spans="1:12" ht="15.75" customHeight="1" x14ac:dyDescent="0.25"/>
    <row r="32" spans="1:12" ht="15.75" customHeight="1" x14ac:dyDescent="0.25">
      <c r="A32" s="3" t="s">
        <v>84</v>
      </c>
    </row>
    <row r="33" spans="1:3" ht="15.75" customHeight="1" x14ac:dyDescent="0.25">
      <c r="A33" s="2" t="s">
        <v>86</v>
      </c>
    </row>
    <row r="34" spans="1:3" ht="15.75" customHeight="1" x14ac:dyDescent="0.25">
      <c r="A34" s="2" t="s">
        <v>85</v>
      </c>
    </row>
    <row r="35" spans="1:3" ht="15.75" customHeight="1" x14ac:dyDescent="0.25">
      <c r="A35" t="s">
        <v>78</v>
      </c>
    </row>
    <row r="36" spans="1:3" ht="15.75" customHeight="1" x14ac:dyDescent="0.25">
      <c r="A36" t="s">
        <v>79</v>
      </c>
      <c r="C36" s="1"/>
    </row>
    <row r="37" spans="1:3" ht="15.75" customHeight="1" x14ac:dyDescent="0.25">
      <c r="A37" t="s">
        <v>80</v>
      </c>
    </row>
    <row r="38" spans="1:3" ht="15.75" customHeight="1" x14ac:dyDescent="0.25">
      <c r="A38" s="1" t="s">
        <v>45</v>
      </c>
    </row>
    <row r="39" spans="1:3" ht="15.75" customHeight="1" x14ac:dyDescent="0.25"/>
    <row r="40" spans="1:3" ht="15.75" customHeight="1" x14ac:dyDescent="0.25"/>
    <row r="41" spans="1:3" ht="15.75" customHeight="1" x14ac:dyDescent="0.25"/>
    <row r="42" spans="1:3" ht="15.75" customHeight="1" x14ac:dyDescent="0.25"/>
    <row r="43" spans="1:3" ht="15.75" customHeight="1" x14ac:dyDescent="0.25"/>
    <row r="44" spans="1:3" ht="15.75" customHeight="1" x14ac:dyDescent="0.25"/>
    <row r="45" spans="1:3" ht="15.75" customHeight="1" x14ac:dyDescent="0.25"/>
    <row r="46" spans="1:3" ht="15.75" customHeight="1" x14ac:dyDescent="0.25"/>
    <row r="47" spans="1:3" ht="15.75" customHeight="1" x14ac:dyDescent="0.25"/>
    <row r="48" spans="1: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hyperlinks>
    <hyperlink ref="A34" r:id="rId1" display="Facebook: Hydrocarbon Conspiracy" xr:uid="{CD1BE526-7439-440C-BA82-8E96E7B938E4}"/>
    <hyperlink ref="A33" r:id="rId2" xr:uid="{BEA360B5-C270-41E4-A240-75A2C3F7FBA9}"/>
  </hyperlinks>
  <pageMargins left="0.7" right="0.7" top="0.75" bottom="0.75" header="0" footer="0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Gardiner</cp:lastModifiedBy>
  <dcterms:created xsi:type="dcterms:W3CDTF">2006-09-16T00:00:00Z</dcterms:created>
  <dcterms:modified xsi:type="dcterms:W3CDTF">2024-02-08T10:45:16Z</dcterms:modified>
</cp:coreProperties>
</file>