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Desktop-il6h645\c\Websites\hydrocarbonconspiracy.info\"/>
    </mc:Choice>
  </mc:AlternateContent>
  <xr:revisionPtr revIDLastSave="0" documentId="13_ncr:1_{468EE820-61B0-459C-8258-A39AE7F56C3A}" xr6:coauthVersionLast="47" xr6:coauthVersionMax="47" xr10:uidLastSave="{00000000-0000-0000-0000-000000000000}"/>
  <bookViews>
    <workbookView xWindow="1950" yWindow="1155" windowWidth="18630" windowHeight="2044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  <c r="B17" i="1"/>
  <c r="B16" i="1"/>
  <c r="B5" i="1"/>
</calcChain>
</file>

<file path=xl/sharedStrings.xml><?xml version="1.0" encoding="utf-8"?>
<sst xmlns="http://schemas.openxmlformats.org/spreadsheetml/2006/main" count="70" uniqueCount="57">
  <si>
    <t>Formula:</t>
  </si>
  <si>
    <t>Refrigerant pressure (kPag):</t>
  </si>
  <si>
    <t>Target pressure (kPag):</t>
  </si>
  <si>
    <t>X = % charged, Y = Pressure %</t>
  </si>
  <si>
    <t>Findings:</t>
  </si>
  <si>
    <t>Product:</t>
  </si>
  <si>
    <t>Hychill Minus 50</t>
  </si>
  <si>
    <t>%R170:</t>
  </si>
  <si>
    <t>Hychill Minus 60</t>
  </si>
  <si>
    <t>Engas M50</t>
  </si>
  <si>
    <t>Hychill Minus 30</t>
  </si>
  <si>
    <t>%R290</t>
  </si>
  <si>
    <t>Hychill Minus 30 EC</t>
  </si>
  <si>
    <t>Engas M30</t>
  </si>
  <si>
    <t>Refrigerant:</t>
  </si>
  <si>
    <t>R600A</t>
  </si>
  <si>
    <t>R1234ZE</t>
  </si>
  <si>
    <t>R152A</t>
  </si>
  <si>
    <t>Minus30EC</t>
  </si>
  <si>
    <t>R134A</t>
  </si>
  <si>
    <t>R1234YF</t>
  </si>
  <si>
    <t>Minus30</t>
  </si>
  <si>
    <t>R290</t>
  </si>
  <si>
    <t>R22</t>
  </si>
  <si>
    <t>Minus50</t>
  </si>
  <si>
    <t>R454C</t>
  </si>
  <si>
    <t>R407C</t>
  </si>
  <si>
    <t>Engas M20</t>
  </si>
  <si>
    <t>Engas M60</t>
  </si>
  <si>
    <t>R1270</t>
  </si>
  <si>
    <t>R404A</t>
  </si>
  <si>
    <t>Minus60</t>
  </si>
  <si>
    <t>R410A</t>
  </si>
  <si>
    <t>R32</t>
  </si>
  <si>
    <t>R170</t>
  </si>
  <si>
    <t>R744</t>
  </si>
  <si>
    <t>kPag @ 20°C</t>
  </si>
  <si>
    <t>Y = (Test result):</t>
  </si>
  <si>
    <t>Target Pressure %</t>
  </si>
  <si>
    <t>R410A Test:</t>
  </si>
  <si>
    <t>y=100-100/2^(x/8.09829746)</t>
  </si>
  <si>
    <t>Pressure Formula:</t>
  </si>
  <si>
    <t>X = (Manual, brute force, %):</t>
  </si>
  <si>
    <t>Please check the main PDF document and other resources!</t>
  </si>
  <si>
    <t>My technical research is based on much analysis of publicly available data, but isn’t endorsed by any of the hydrocarbon gas manufacturers.</t>
  </si>
  <si>
    <t>Not endorsed by the hydrocarbon refrigerant manufacturers.</t>
  </si>
  <si>
    <t>Alternative formulas:</t>
  </si>
  <si>
    <t>y=100-100/2.35353197^(x/10)</t>
  </si>
  <si>
    <t>X = (%, Amend until B6 = B5):</t>
  </si>
  <si>
    <t>www.desmos.com/calculator</t>
  </si>
  <si>
    <t>HC32</t>
  </si>
  <si>
    <t>Hychill HC32</t>
  </si>
  <si>
    <t>Info &amp; Disclaimer:</t>
  </si>
  <si>
    <t>Facebook: "Hydrocarbon Conspiracy"</t>
  </si>
  <si>
    <t>The highest pressure compoent of a refrigerant blend (eg. R170)</t>
  </si>
  <si>
    <t>The highest overall pressure of the gas blend (eg. HC32)</t>
  </si>
  <si>
    <t>www.hydrocarbonconspiracy.info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</si>
</sst>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###0"/>
  </numFmts>
  <fonts count="8" x14ac:knownFonts="1">
    <font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rgb="FF231F2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rgb="FF000000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1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64" fontId="4" fillId="0" borderId="4" xfId="0" applyNumberFormat="1" applyFont="1" applyBorder="1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5" fillId="0" borderId="0" xfId="1"/>
    <xf numFmtId="0" fontId="0" fillId="0" borderId="0" xfId="0" quotePrefix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 vertical="center"/>
    </xf>
    <xf numFmtId="0" fontId="7" fillId="0" borderId="0" xfId="1" applyFont="1"/>
    <xf numFmtId="0" fontId="1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4</xdr:row>
          <xdr:rowOff>57150</xdr:rowOff>
        </xdr:from>
        <xdr:to>
          <xdr:col>11</xdr:col>
          <xdr:colOff>800100</xdr:colOff>
          <xdr:row>21</xdr:row>
          <xdr:rowOff>171450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emf"/><Relationship Id="rId3" Type="http://schemas.openxmlformats.org/officeDocument/2006/relationships/hyperlink" Target="http://www.hydrocarbonconspiracy.info/" TargetMode="External"/><Relationship Id="rId7" Type="http://schemas.openxmlformats.org/officeDocument/2006/relationships/oleObject" Target="../embeddings/oleObject1.bin"/><Relationship Id="rId2" Type="http://schemas.openxmlformats.org/officeDocument/2006/relationships/hyperlink" Target="https://www.facebook.com/hydrocarbonconspiracy" TargetMode="External"/><Relationship Id="rId1" Type="http://schemas.openxmlformats.org/officeDocument/2006/relationships/hyperlink" Target="http://www.desmos.com/calculator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76"/>
  <sheetViews>
    <sheetView tabSelected="1" zoomScale="70" zoomScaleNormal="70" workbookViewId="0">
      <selection activeCell="A24" sqref="A24"/>
    </sheetView>
  </sheetViews>
  <sheetFormatPr defaultRowHeight="15" x14ac:dyDescent="0.25"/>
  <cols>
    <col min="1" max="1" width="29.5703125" customWidth="1"/>
    <col min="2" max="2" width="25.28515625" customWidth="1"/>
    <col min="3" max="3" width="7.140625" customWidth="1"/>
    <col min="4" max="4" width="20" customWidth="1"/>
    <col min="5" max="5" width="8.140625" customWidth="1"/>
    <col min="6" max="6" width="14.140625" customWidth="1"/>
    <col min="7" max="7" width="5.140625" customWidth="1"/>
    <col min="8" max="32" width="14.140625" customWidth="1"/>
    <col min="33" max="33" width="11.28515625" customWidth="1"/>
  </cols>
  <sheetData>
    <row r="1" spans="1:32" x14ac:dyDescent="0.25">
      <c r="A1" s="8" t="s">
        <v>41</v>
      </c>
      <c r="B1" s="8" t="s">
        <v>40</v>
      </c>
      <c r="C1" s="8"/>
      <c r="H1" s="1" t="s">
        <v>14</v>
      </c>
      <c r="I1" s="2" t="s">
        <v>15</v>
      </c>
      <c r="J1" s="2" t="s">
        <v>16</v>
      </c>
      <c r="K1" s="2" t="s">
        <v>13</v>
      </c>
      <c r="L1" s="2" t="s">
        <v>17</v>
      </c>
      <c r="M1" s="2" t="s">
        <v>18</v>
      </c>
      <c r="N1" s="2" t="s">
        <v>19</v>
      </c>
      <c r="O1" s="2" t="s">
        <v>20</v>
      </c>
      <c r="P1" s="2" t="s">
        <v>21</v>
      </c>
      <c r="Q1" s="2" t="s">
        <v>22</v>
      </c>
      <c r="R1" s="2" t="s">
        <v>9</v>
      </c>
      <c r="S1" s="2" t="s">
        <v>23</v>
      </c>
      <c r="T1" s="2" t="s">
        <v>24</v>
      </c>
      <c r="U1" s="2" t="s">
        <v>25</v>
      </c>
      <c r="V1" s="2" t="s">
        <v>26</v>
      </c>
      <c r="W1" s="2" t="s">
        <v>27</v>
      </c>
      <c r="X1" s="2" t="s">
        <v>28</v>
      </c>
      <c r="Y1" s="2" t="s">
        <v>29</v>
      </c>
      <c r="Z1" s="2" t="s">
        <v>50</v>
      </c>
      <c r="AA1" s="2" t="s">
        <v>30</v>
      </c>
      <c r="AB1" s="2" t="s">
        <v>31</v>
      </c>
      <c r="AC1" s="2" t="s">
        <v>32</v>
      </c>
      <c r="AD1" s="2" t="s">
        <v>33</v>
      </c>
      <c r="AE1" s="3" t="s">
        <v>34</v>
      </c>
      <c r="AF1" s="4" t="s">
        <v>35</v>
      </c>
    </row>
    <row r="2" spans="1:32" ht="15" customHeight="1" thickBot="1" x14ac:dyDescent="0.3">
      <c r="A2" s="8" t="s">
        <v>3</v>
      </c>
      <c r="B2" s="8"/>
      <c r="C2" s="8"/>
      <c r="H2" s="5" t="s">
        <v>36</v>
      </c>
      <c r="I2" s="6">
        <v>201</v>
      </c>
      <c r="J2" s="6">
        <v>325</v>
      </c>
      <c r="K2" s="6">
        <v>418.72</v>
      </c>
      <c r="L2" s="6">
        <v>413</v>
      </c>
      <c r="M2" s="6">
        <v>489</v>
      </c>
      <c r="N2" s="6">
        <v>470</v>
      </c>
      <c r="O2" s="6">
        <v>490</v>
      </c>
      <c r="P2" s="6">
        <v>540</v>
      </c>
      <c r="Q2" s="6">
        <v>735</v>
      </c>
      <c r="R2" s="6">
        <v>780.7</v>
      </c>
      <c r="S2" s="6">
        <v>807</v>
      </c>
      <c r="T2" s="6">
        <v>866</v>
      </c>
      <c r="U2" s="6">
        <v>849</v>
      </c>
      <c r="V2" s="6">
        <v>858.5</v>
      </c>
      <c r="W2" s="6">
        <v>894.42</v>
      </c>
      <c r="X2" s="6">
        <v>908.39</v>
      </c>
      <c r="Y2" s="6">
        <v>919</v>
      </c>
      <c r="Z2" s="6">
        <v>950</v>
      </c>
      <c r="AA2" s="6">
        <v>991</v>
      </c>
      <c r="AB2" s="6">
        <v>1058</v>
      </c>
      <c r="AC2" s="6">
        <v>1353</v>
      </c>
      <c r="AD2" s="6">
        <v>1372</v>
      </c>
      <c r="AE2" s="6">
        <v>3664.1</v>
      </c>
      <c r="AF2" s="7">
        <v>5627.7</v>
      </c>
    </row>
    <row r="3" spans="1:32" x14ac:dyDescent="0.25">
      <c r="A3" s="8" t="s">
        <v>1</v>
      </c>
      <c r="B3" s="8">
        <v>3664.1</v>
      </c>
      <c r="C3" t="s">
        <v>54</v>
      </c>
    </row>
    <row r="4" spans="1:32" x14ac:dyDescent="0.25">
      <c r="A4" s="8" t="s">
        <v>2</v>
      </c>
      <c r="B4" s="8">
        <v>950</v>
      </c>
      <c r="C4" t="s">
        <v>55</v>
      </c>
    </row>
    <row r="5" spans="1:32" x14ac:dyDescent="0.25">
      <c r="A5" s="8" t="s">
        <v>38</v>
      </c>
      <c r="B5" s="8">
        <f>B4/B3*100</f>
        <v>25.927239977074862</v>
      </c>
      <c r="C5" s="8"/>
    </row>
    <row r="6" spans="1:32" x14ac:dyDescent="0.25">
      <c r="A6" s="8" t="s">
        <v>37</v>
      </c>
      <c r="B6" s="8">
        <f>100-100/2^(B7/8.09829746)</f>
        <v>25.927239980263266</v>
      </c>
      <c r="C6" s="8"/>
    </row>
    <row r="7" spans="1:32" x14ac:dyDescent="0.25">
      <c r="A7" s="8" t="s">
        <v>48</v>
      </c>
      <c r="B7" s="8">
        <v>3.5064413299999999</v>
      </c>
      <c r="C7" s="8"/>
    </row>
    <row r="8" spans="1:32" x14ac:dyDescent="0.25">
      <c r="A8" s="8"/>
      <c r="B8" s="8"/>
      <c r="D8" s="9" t="s">
        <v>4</v>
      </c>
      <c r="E8" s="8"/>
      <c r="F8" s="8"/>
    </row>
    <row r="9" spans="1:32" x14ac:dyDescent="0.25">
      <c r="D9" s="10" t="s">
        <v>5</v>
      </c>
      <c r="E9" s="8"/>
      <c r="F9" s="8"/>
    </row>
    <row r="10" spans="1:32" x14ac:dyDescent="0.25">
      <c r="D10" s="11" t="s">
        <v>6</v>
      </c>
      <c r="E10" s="8" t="s">
        <v>7</v>
      </c>
      <c r="F10" s="8">
        <v>3.1503296650000001</v>
      </c>
    </row>
    <row r="11" spans="1:32" x14ac:dyDescent="0.25">
      <c r="A11" s="9" t="s">
        <v>39</v>
      </c>
      <c r="B11" s="8"/>
      <c r="D11" s="11" t="s">
        <v>8</v>
      </c>
      <c r="E11" s="8" t="s">
        <v>7</v>
      </c>
      <c r="F11" s="8">
        <v>3.9808512060000001</v>
      </c>
    </row>
    <row r="12" spans="1:32" x14ac:dyDescent="0.25">
      <c r="A12" s="8" t="s">
        <v>0</v>
      </c>
      <c r="B12" s="8" t="s">
        <v>40</v>
      </c>
      <c r="D12" s="11" t="s">
        <v>9</v>
      </c>
      <c r="E12" s="8" t="s">
        <v>7</v>
      </c>
      <c r="F12" s="8">
        <v>2.7994833529999998</v>
      </c>
    </row>
    <row r="13" spans="1:32" x14ac:dyDescent="0.25">
      <c r="A13" s="8" t="s">
        <v>3</v>
      </c>
      <c r="B13" s="8"/>
      <c r="D13" s="11" t="s">
        <v>51</v>
      </c>
      <c r="E13" s="8" t="s">
        <v>7</v>
      </c>
      <c r="F13" s="8">
        <v>3.5064413299999999</v>
      </c>
    </row>
    <row r="14" spans="1:32" x14ac:dyDescent="0.25">
      <c r="A14" s="8" t="s">
        <v>1</v>
      </c>
      <c r="B14" s="8">
        <v>1372</v>
      </c>
      <c r="D14" s="11" t="s">
        <v>10</v>
      </c>
      <c r="E14" s="8" t="s">
        <v>11</v>
      </c>
      <c r="F14" s="8">
        <v>15.5023289</v>
      </c>
    </row>
    <row r="15" spans="1:32" x14ac:dyDescent="0.25">
      <c r="A15" s="8" t="s">
        <v>2</v>
      </c>
      <c r="B15" s="8">
        <v>1353</v>
      </c>
      <c r="D15" s="11" t="s">
        <v>12</v>
      </c>
      <c r="E15" s="8" t="s">
        <v>11</v>
      </c>
      <c r="F15" s="8">
        <v>12.787907611</v>
      </c>
    </row>
    <row r="16" spans="1:32" x14ac:dyDescent="0.25">
      <c r="A16" s="8" t="s">
        <v>38</v>
      </c>
      <c r="B16" s="8">
        <f>B15/B14*100</f>
        <v>98.615160349854222</v>
      </c>
      <c r="D16" s="11" t="s">
        <v>13</v>
      </c>
      <c r="E16" s="8" t="s">
        <v>11</v>
      </c>
      <c r="F16" s="8">
        <v>9.8519183419999994</v>
      </c>
    </row>
    <row r="17" spans="1:10" x14ac:dyDescent="0.25">
      <c r="A17" s="8" t="s">
        <v>37</v>
      </c>
      <c r="B17" s="8">
        <f>100-100/2^(B18/8.09829746)</f>
        <v>98.615160346124242</v>
      </c>
      <c r="C17" s="8"/>
    </row>
    <row r="18" spans="1:10" x14ac:dyDescent="0.25">
      <c r="A18" s="8" t="s">
        <v>42</v>
      </c>
      <c r="B18" s="8">
        <v>50</v>
      </c>
      <c r="C18" s="8"/>
    </row>
    <row r="19" spans="1:10" x14ac:dyDescent="0.25">
      <c r="C19" s="8"/>
    </row>
    <row r="20" spans="1:10" x14ac:dyDescent="0.25">
      <c r="A20" s="9" t="s">
        <v>46</v>
      </c>
    </row>
    <row r="21" spans="1:10" x14ac:dyDescent="0.25">
      <c r="A21" s="13" t="s">
        <v>47</v>
      </c>
    </row>
    <row r="23" spans="1:10" x14ac:dyDescent="0.25">
      <c r="A23" s="14" t="s">
        <v>52</v>
      </c>
      <c r="B23" s="15"/>
      <c r="C23" s="16"/>
      <c r="F23" s="17"/>
      <c r="J23" s="12" t="s">
        <v>49</v>
      </c>
    </row>
    <row r="24" spans="1:10" x14ac:dyDescent="0.25">
      <c r="A24" s="12" t="s">
        <v>56</v>
      </c>
      <c r="B24" s="18"/>
      <c r="C24" s="18"/>
      <c r="F24" s="17"/>
    </row>
    <row r="25" spans="1:10" x14ac:dyDescent="0.25">
      <c r="A25" s="19" t="s">
        <v>53</v>
      </c>
      <c r="B25" s="18"/>
      <c r="C25" s="18"/>
      <c r="F25" s="17"/>
    </row>
    <row r="26" spans="1:10" x14ac:dyDescent="0.25">
      <c r="A26" t="s">
        <v>43</v>
      </c>
      <c r="B26" s="17"/>
      <c r="C26" s="16"/>
      <c r="F26" s="17"/>
    </row>
    <row r="27" spans="1:10" x14ac:dyDescent="0.25">
      <c r="A27" t="s">
        <v>44</v>
      </c>
      <c r="B27" s="16"/>
      <c r="C27" s="16"/>
      <c r="F27" s="17"/>
    </row>
    <row r="28" spans="1:10" x14ac:dyDescent="0.25">
      <c r="A28" t="s">
        <v>45</v>
      </c>
      <c r="B28" s="16"/>
      <c r="C28" s="16"/>
      <c r="F28" s="17"/>
    </row>
    <row r="76" spans="3:4" x14ac:dyDescent="0.25">
      <c r="C76" s="20"/>
      <c r="D76" s="20"/>
    </row>
  </sheetData>
  <mergeCells count="1">
    <mergeCell ref="C76:D76"/>
  </mergeCells>
  <hyperlinks>
    <hyperlink ref="J23" r:id="rId1" xr:uid="{598D04DD-C5AC-40DF-8499-2F6B7CFFCD56}"/>
    <hyperlink ref="A25" r:id="rId2" display="Facebook: Hydrocarbon Conspiracy" xr:uid="{13AE5727-D40E-47BA-906A-5255D374C683}"/>
    <hyperlink ref="A24" r:id="rId3" xr:uid="{A05FAE9D-1EA0-455F-938D-E0CA6599BE44}"/>
  </hyperlinks>
  <pageMargins left="0.7" right="0.7" top="0.75" bottom="0.75" header="0.3" footer="0.3"/>
  <pageSetup paperSize="9" orientation="portrait" horizontalDpi="0" verticalDpi="0" r:id="rId4"/>
  <drawing r:id="rId5"/>
  <legacyDrawing r:id="rId6"/>
  <oleObjects>
    <mc:AlternateContent xmlns:mc="http://schemas.openxmlformats.org/markup-compatibility/2006">
      <mc:Choice Requires="x14">
        <oleObject progId="PBrush" shapeId="1025" r:id="rId7">
          <objectPr defaultSize="0" r:id="rId8">
            <anchor moveWithCells="1">
              <from>
                <xdr:col>8</xdr:col>
                <xdr:colOff>152400</xdr:colOff>
                <xdr:row>4</xdr:row>
                <xdr:rowOff>57150</xdr:rowOff>
              </from>
              <to>
                <xdr:col>11</xdr:col>
                <xdr:colOff>800100</xdr:colOff>
                <xdr:row>21</xdr:row>
                <xdr:rowOff>171450</xdr:rowOff>
              </to>
            </anchor>
          </objectPr>
        </oleObject>
      </mc:Choice>
      <mc:Fallback>
        <oleObject progId="PBrush" shapeId="1025" r:id="rId7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Gardiner</cp:lastModifiedBy>
  <dcterms:created xsi:type="dcterms:W3CDTF">2015-06-05T18:17:20Z</dcterms:created>
  <dcterms:modified xsi:type="dcterms:W3CDTF">2024-02-08T10:46:14Z</dcterms:modified>
</cp:coreProperties>
</file>