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Desktop-il6h645\c\Websites\hydrocarbonconspiracy.info\"/>
    </mc:Choice>
  </mc:AlternateContent>
  <xr:revisionPtr revIDLastSave="0" documentId="13_ncr:1_{F50B80F0-EA09-480E-B058-C2BC6073627B}" xr6:coauthVersionLast="47" xr6:coauthVersionMax="47" xr10:uidLastSave="{00000000-0000-0000-0000-000000000000}"/>
  <bookViews>
    <workbookView xWindow="40395" yWindow="2175" windowWidth="18630" windowHeight="204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6" i="1" s="1"/>
  <c r="D18" i="1" l="1"/>
  <c r="D17" i="1"/>
  <c r="D16" i="1"/>
  <c r="D21" i="1" l="1"/>
</calcChain>
</file>

<file path=xl/sharedStrings.xml><?xml version="1.0" encoding="utf-8"?>
<sst xmlns="http://schemas.openxmlformats.org/spreadsheetml/2006/main" count="56" uniqueCount="52">
  <si>
    <t>Engas M50</t>
  </si>
  <si>
    <t>Engas M30</t>
  </si>
  <si>
    <t>Refrigerant:</t>
  </si>
  <si>
    <t>R600A</t>
  </si>
  <si>
    <t>R1234ZE</t>
  </si>
  <si>
    <t>R152A</t>
  </si>
  <si>
    <t>Minus30EC</t>
  </si>
  <si>
    <t>R134A</t>
  </si>
  <si>
    <t>R1234YF</t>
  </si>
  <si>
    <t>Minus30</t>
  </si>
  <si>
    <t>R290</t>
  </si>
  <si>
    <t>R22</t>
  </si>
  <si>
    <t>Minus50</t>
  </si>
  <si>
    <t>R454C</t>
  </si>
  <si>
    <t>R407C</t>
  </si>
  <si>
    <t>Engas M20</t>
  </si>
  <si>
    <t>Engas M60</t>
  </si>
  <si>
    <t>R1270</t>
  </si>
  <si>
    <t>R404A</t>
  </si>
  <si>
    <t>Minus60</t>
  </si>
  <si>
    <t>R410A</t>
  </si>
  <si>
    <t>R32</t>
  </si>
  <si>
    <t>R170</t>
  </si>
  <si>
    <t>R744</t>
  </si>
  <si>
    <t>kPag @ 20°C</t>
  </si>
  <si>
    <t>Y = (Test result):</t>
  </si>
  <si>
    <t>Please check the main PDF document and other resources!</t>
  </si>
  <si>
    <t>My technical research is based on much analysis of publicly available data, but isn’t endorsed by any of the hydrocarbon gas manufacturers.</t>
  </si>
  <si>
    <t>Not endorsed by the hydrocarbon refrigerant manufacturers.</t>
  </si>
  <si>
    <t>HC32</t>
  </si>
  <si>
    <t>Info &amp; Disclaimer:</t>
  </si>
  <si>
    <t>Facebook: "Hydrocarbon Conspiracy"</t>
  </si>
  <si>
    <t>Resulting pressure (kPag):</t>
  </si>
  <si>
    <t>Calculations:</t>
  </si>
  <si>
    <t>Do not enter data in this field.</t>
  </si>
  <si>
    <t>Results:</t>
  </si>
  <si>
    <t>% of Final resulting pressure:</t>
  </si>
  <si>
    <t>This is just a calculation number.</t>
  </si>
  <si>
    <t>The highest pressure component of a refrigerant blend (eg. R32 or HC32)</t>
  </si>
  <si>
    <t>Enter desired % or adjust until you reach your target pressure</t>
  </si>
  <si>
    <t>Low pressure component pressure (kPag):</t>
  </si>
  <si>
    <t>High pressure component pressure (kPag):</t>
  </si>
  <si>
    <t>% Low pressure component pressure:</t>
  </si>
  <si>
    <t>% High pressure component pressure:</t>
  </si>
  <si>
    <t>How to use:</t>
  </si>
  <si>
    <t>Use at your own discretion. This is not a one size fits all - some air conditioners require a higher proportion of R32 than others due to sensors.</t>
  </si>
  <si>
    <t>Detailed information in the main PDF document.</t>
  </si>
  <si>
    <t>Two part composite gas calculator.</t>
  </si>
  <si>
    <t>The low pressure gas you're using (eg. HC32 or R290)</t>
  </si>
  <si>
    <t>The final pressure result after adding the high pressure gas.</t>
  </si>
  <si>
    <t>The example above is for most R32 systems. Undersized and more difficult systems may need 50% R32.</t>
  </si>
  <si>
    <t>www.hydrocarbonconspiracy.info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</si>
</sst>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0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231F2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u/>
      <sz val="11"/>
      <color rgb="FF231F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1"/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1" applyFont="1"/>
    <xf numFmtId="164" fontId="4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3" borderId="0" xfId="0" applyFill="1"/>
    <xf numFmtId="0" fontId="1" fillId="0" borderId="0" xfId="0" applyFont="1"/>
    <xf numFmtId="0" fontId="0" fillId="4" borderId="0" xfId="0" applyFill="1"/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NumberFormat="1" applyFon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horizontal="left" vertical="center"/>
    </xf>
    <xf numFmtId="0" fontId="0" fillId="4" borderId="0" xfId="0" applyFill="1"/>
    <xf numFmtId="0" fontId="0" fillId="0" borderId="0" xfId="0" applyAlignment="1">
      <alignment horizontal="center"/>
    </xf>
    <xf numFmtId="164" fontId="9" fillId="0" borderId="0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ydrocarbonconspiracy.info/" TargetMode="External"/><Relationship Id="rId1" Type="http://schemas.openxmlformats.org/officeDocument/2006/relationships/hyperlink" Target="https://www.facebook.com/hydrocarbonconspira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39"/>
  <sheetViews>
    <sheetView tabSelected="1" zoomScale="85" zoomScaleNormal="85" workbookViewId="0">
      <selection activeCell="A29" sqref="A29"/>
    </sheetView>
  </sheetViews>
  <sheetFormatPr defaultRowHeight="15" x14ac:dyDescent="0.25"/>
  <cols>
    <col min="1" max="1" width="14.28515625" customWidth="1"/>
    <col min="2" max="2" width="9" customWidth="1"/>
    <col min="3" max="3" width="9.5703125" customWidth="1"/>
    <col min="4" max="4" width="11.85546875" customWidth="1"/>
    <col min="5" max="5" width="11.28515625" customWidth="1"/>
    <col min="6" max="6" width="11.7109375" customWidth="1"/>
    <col min="7" max="7" width="7.5703125" customWidth="1"/>
    <col min="8" max="8" width="9.5703125" customWidth="1"/>
    <col min="9" max="9" width="9.42578125" customWidth="1"/>
    <col min="10" max="10" width="8.140625" customWidth="1"/>
    <col min="11" max="11" width="12.42578125" customWidth="1"/>
    <col min="12" max="12" width="8" customWidth="1"/>
    <col min="13" max="13" width="10" customWidth="1"/>
    <col min="14" max="14" width="9.42578125" customWidth="1"/>
    <col min="15" max="15" width="8.42578125" customWidth="1"/>
    <col min="16" max="16" width="12" customWidth="1"/>
    <col min="17" max="17" width="13" customWidth="1"/>
    <col min="18" max="18" width="9.7109375" customWidth="1"/>
    <col min="19" max="19" width="8.42578125" customWidth="1"/>
    <col min="20" max="20" width="9.5703125" customWidth="1"/>
    <col min="21" max="21" width="10.7109375" customWidth="1"/>
    <col min="22" max="22" width="9.42578125" customWidth="1"/>
    <col min="23" max="23" width="8.28515625" customWidth="1"/>
    <col min="24" max="24" width="8.85546875" customWidth="1"/>
    <col min="25" max="25" width="10.42578125" customWidth="1"/>
    <col min="26" max="32" width="14.140625" customWidth="1"/>
    <col min="33" max="33" width="11.28515625" customWidth="1"/>
  </cols>
  <sheetData>
    <row r="1" spans="1:32" x14ac:dyDescent="0.25">
      <c r="A1" s="1" t="s">
        <v>2</v>
      </c>
      <c r="B1" s="2" t="s">
        <v>3</v>
      </c>
      <c r="C1" s="2" t="s">
        <v>4</v>
      </c>
      <c r="D1" s="2" t="s">
        <v>1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0</v>
      </c>
      <c r="L1" s="2" t="s">
        <v>11</v>
      </c>
      <c r="M1" s="2" t="s">
        <v>12</v>
      </c>
    </row>
    <row r="2" spans="1:32" ht="15" customHeight="1" thickBot="1" x14ac:dyDescent="0.3">
      <c r="A2" s="5" t="s">
        <v>24</v>
      </c>
      <c r="B2" s="6">
        <v>201</v>
      </c>
      <c r="C2" s="6">
        <v>325</v>
      </c>
      <c r="D2" s="6">
        <v>418.72</v>
      </c>
      <c r="E2" s="6">
        <v>413</v>
      </c>
      <c r="F2" s="6">
        <v>489</v>
      </c>
      <c r="G2" s="6">
        <v>470</v>
      </c>
      <c r="H2" s="6">
        <v>490</v>
      </c>
      <c r="I2" s="6">
        <v>540</v>
      </c>
      <c r="J2" s="6">
        <v>735</v>
      </c>
      <c r="K2" s="6">
        <v>780.7</v>
      </c>
      <c r="L2" s="6">
        <v>807</v>
      </c>
      <c r="M2" s="6">
        <v>866</v>
      </c>
      <c r="X2" s="21"/>
      <c r="Y2" s="21"/>
      <c r="Z2" s="21"/>
    </row>
    <row r="3" spans="1:32" ht="15" customHeight="1" thickBot="1" x14ac:dyDescent="0.3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2"/>
      <c r="Y3" s="22"/>
      <c r="Z3" s="21"/>
    </row>
    <row r="4" spans="1:32" ht="15" customHeight="1" x14ac:dyDescent="0.25">
      <c r="A4" s="1" t="s">
        <v>2</v>
      </c>
      <c r="B4" s="2" t="s">
        <v>13</v>
      </c>
      <c r="C4" s="2" t="s">
        <v>14</v>
      </c>
      <c r="D4" s="2" t="s">
        <v>15</v>
      </c>
      <c r="E4" s="2" t="s">
        <v>16</v>
      </c>
      <c r="F4" s="2" t="s">
        <v>17</v>
      </c>
      <c r="G4" s="2" t="s">
        <v>29</v>
      </c>
      <c r="H4" s="2" t="s">
        <v>18</v>
      </c>
      <c r="I4" s="2" t="s">
        <v>19</v>
      </c>
      <c r="J4" s="2" t="s">
        <v>20</v>
      </c>
      <c r="K4" s="2" t="s">
        <v>21</v>
      </c>
      <c r="L4" s="3" t="s">
        <v>22</v>
      </c>
      <c r="M4" s="4" t="s">
        <v>23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22"/>
      <c r="Y4" s="22"/>
      <c r="Z4" s="21"/>
    </row>
    <row r="5" spans="1:32" ht="15" customHeight="1" thickBot="1" x14ac:dyDescent="0.3">
      <c r="A5" s="5" t="s">
        <v>24</v>
      </c>
      <c r="B5" s="6">
        <v>849</v>
      </c>
      <c r="C5" s="6">
        <v>858.5</v>
      </c>
      <c r="D5" s="6">
        <v>894.42</v>
      </c>
      <c r="E5" s="6">
        <v>908.39</v>
      </c>
      <c r="F5" s="6">
        <v>919</v>
      </c>
      <c r="G5" s="6">
        <v>950</v>
      </c>
      <c r="H5" s="6">
        <v>991</v>
      </c>
      <c r="I5" s="6">
        <v>1058</v>
      </c>
      <c r="J5" s="6">
        <v>1353</v>
      </c>
      <c r="K5" s="6">
        <v>1372</v>
      </c>
      <c r="L5" s="6">
        <v>3664.1</v>
      </c>
      <c r="M5" s="7">
        <v>5627.7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22"/>
      <c r="Y5" s="22"/>
      <c r="Z5" s="21"/>
    </row>
    <row r="6" spans="1:32" ht="15" customHeight="1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22"/>
      <c r="N6" s="17"/>
      <c r="O6" s="17"/>
      <c r="P6" s="17"/>
      <c r="Q6" s="17"/>
      <c r="R6" s="17"/>
      <c r="S6" s="17"/>
      <c r="T6" s="17"/>
      <c r="U6" s="17"/>
      <c r="V6" s="17"/>
      <c r="W6" s="17"/>
      <c r="X6" s="22"/>
      <c r="Y6" s="22"/>
      <c r="Z6" s="21"/>
    </row>
    <row r="7" spans="1:32" ht="15" customHeight="1" x14ac:dyDescent="0.25">
      <c r="A7" s="43" t="s">
        <v>47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17"/>
      <c r="O7" s="17"/>
      <c r="P7" s="17"/>
      <c r="Q7" s="17"/>
      <c r="R7" s="17"/>
      <c r="S7" s="17"/>
      <c r="T7" s="17"/>
      <c r="U7" s="17"/>
      <c r="V7" s="17"/>
      <c r="W7" s="17"/>
      <c r="X7" s="22"/>
      <c r="Y7" s="22"/>
      <c r="Z7" s="21"/>
    </row>
    <row r="8" spans="1:32" ht="15" customHeight="1" x14ac:dyDescent="0.25">
      <c r="A8" s="8"/>
      <c r="B8" s="8"/>
      <c r="C8" s="8"/>
      <c r="H8" s="16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22"/>
      <c r="Y8" s="22"/>
      <c r="Z8" s="22"/>
      <c r="AA8" s="17"/>
      <c r="AB8" s="17"/>
      <c r="AC8" s="17"/>
      <c r="AD8" s="17"/>
      <c r="AE8" s="17"/>
      <c r="AF8" s="22"/>
    </row>
    <row r="9" spans="1:32" x14ac:dyDescent="0.25">
      <c r="A9" s="39" t="s">
        <v>40</v>
      </c>
      <c r="B9" s="39"/>
      <c r="C9" s="39"/>
      <c r="D9" s="39"/>
      <c r="E9">
        <v>950</v>
      </c>
      <c r="F9" s="39" t="s">
        <v>48</v>
      </c>
      <c r="G9" s="39"/>
      <c r="H9" s="39"/>
      <c r="I9" s="39"/>
      <c r="J9" s="39"/>
      <c r="K9" s="39"/>
      <c r="L9" s="39"/>
      <c r="M9" s="39"/>
      <c r="N9" s="39"/>
      <c r="O9" s="39"/>
    </row>
    <row r="10" spans="1:32" x14ac:dyDescent="0.25">
      <c r="A10" s="39" t="s">
        <v>41</v>
      </c>
      <c r="B10" s="39"/>
      <c r="C10" s="39"/>
      <c r="D10" s="39"/>
      <c r="E10" s="20">
        <v>1372</v>
      </c>
      <c r="F10" s="41" t="s">
        <v>38</v>
      </c>
      <c r="G10" s="41"/>
      <c r="H10" s="41"/>
      <c r="I10" s="41"/>
      <c r="J10" s="41"/>
      <c r="K10" s="41"/>
      <c r="L10" s="41"/>
      <c r="M10" s="41"/>
    </row>
    <row r="11" spans="1:32" x14ac:dyDescent="0.25">
      <c r="F11" s="39"/>
      <c r="G11" s="39"/>
      <c r="H11" s="39"/>
      <c r="I11" s="39"/>
      <c r="J11" s="39"/>
      <c r="K11" s="39"/>
      <c r="L11" s="39"/>
      <c r="M11" s="39"/>
    </row>
    <row r="12" spans="1:32" x14ac:dyDescent="0.25">
      <c r="A12" s="39" t="s">
        <v>42</v>
      </c>
      <c r="B12" s="39"/>
      <c r="C12" s="39"/>
      <c r="D12" s="39"/>
      <c r="E12" s="18">
        <f>100-E13</f>
        <v>60</v>
      </c>
      <c r="F12" s="39" t="s">
        <v>34</v>
      </c>
      <c r="G12" s="39"/>
      <c r="H12" s="39"/>
      <c r="I12" s="39"/>
      <c r="J12" s="39"/>
      <c r="K12" s="39"/>
      <c r="L12" s="39"/>
      <c r="M12" s="39"/>
    </row>
    <row r="13" spans="1:32" x14ac:dyDescent="0.25">
      <c r="A13" s="39" t="s">
        <v>43</v>
      </c>
      <c r="B13" s="39"/>
      <c r="C13" s="39"/>
      <c r="D13" s="39"/>
      <c r="E13" s="20">
        <v>40</v>
      </c>
      <c r="F13" s="41" t="s">
        <v>39</v>
      </c>
      <c r="G13" s="41"/>
      <c r="H13" s="41"/>
      <c r="I13" s="41"/>
      <c r="J13" s="41"/>
      <c r="K13" s="41"/>
      <c r="L13" s="41"/>
      <c r="M13" s="41"/>
    </row>
    <row r="14" spans="1:32" x14ac:dyDescent="0.25">
      <c r="B14" s="21"/>
    </row>
    <row r="15" spans="1:32" x14ac:dyDescent="0.25">
      <c r="A15" s="19" t="s">
        <v>33</v>
      </c>
    </row>
    <row r="16" spans="1:32" x14ac:dyDescent="0.25">
      <c r="A16" s="40" t="s">
        <v>32</v>
      </c>
      <c r="B16" s="40"/>
      <c r="C16" s="40"/>
      <c r="D16" s="25">
        <f>(100-100/2^(E12/8.09829746))/100*E9</f>
        <v>944.41011344389403</v>
      </c>
      <c r="E16" t="str">
        <f>"The pressure result of a system charged with "&amp;E12&amp;"% of low pressure gas"</f>
        <v>The pressure result of a system charged with 60% of low pressure gas</v>
      </c>
    </row>
    <row r="17" spans="1:13" x14ac:dyDescent="0.25">
      <c r="A17" s="40" t="s">
        <v>36</v>
      </c>
      <c r="B17" s="40"/>
      <c r="C17" s="40"/>
      <c r="D17" s="8">
        <f>E9/E10*100</f>
        <v>69.24198250728864</v>
      </c>
      <c r="E17" t="s">
        <v>37</v>
      </c>
    </row>
    <row r="18" spans="1:13" x14ac:dyDescent="0.25">
      <c r="A18" s="40" t="s">
        <v>25</v>
      </c>
      <c r="B18" s="40"/>
      <c r="C18" s="40"/>
      <c r="D18" s="8">
        <f>100-100/2^(E13/8.09829746)</f>
        <v>96.740735602926918</v>
      </c>
      <c r="E18" t="s">
        <v>37</v>
      </c>
    </row>
    <row r="19" spans="1:13" x14ac:dyDescent="0.25">
      <c r="C19" s="8"/>
      <c r="D19" s="25"/>
    </row>
    <row r="20" spans="1:13" x14ac:dyDescent="0.25">
      <c r="A20" s="9" t="s">
        <v>35</v>
      </c>
      <c r="C20" s="8"/>
      <c r="D20" s="25"/>
    </row>
    <row r="21" spans="1:13" x14ac:dyDescent="0.25">
      <c r="A21" s="40" t="s">
        <v>32</v>
      </c>
      <c r="B21" s="40"/>
      <c r="C21" s="40"/>
      <c r="D21" s="25">
        <f>E9*(D18/D17)</f>
        <v>1327.2828924721571</v>
      </c>
      <c r="E21" t="s">
        <v>49</v>
      </c>
    </row>
    <row r="22" spans="1:13" s="23" customFormat="1" x14ac:dyDescent="0.25">
      <c r="A22" s="24"/>
      <c r="B22" s="24"/>
      <c r="C22" s="24"/>
      <c r="D22" s="25"/>
    </row>
    <row r="23" spans="1:13" s="23" customFormat="1" x14ac:dyDescent="0.25">
      <c r="A23" s="19" t="s">
        <v>44</v>
      </c>
    </row>
    <row r="24" spans="1:13" s="23" customFormat="1" x14ac:dyDescent="0.25">
      <c r="A24" s="39" t="s">
        <v>45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s="23" customFormat="1" x14ac:dyDescent="0.25">
      <c r="A25" s="42" t="s">
        <v>50</v>
      </c>
      <c r="B25" s="42"/>
      <c r="C25" s="42"/>
      <c r="D25" s="42"/>
      <c r="E25" s="42"/>
      <c r="F25" s="42"/>
      <c r="G25" s="42"/>
      <c r="H25" s="42"/>
      <c r="I25" s="42"/>
    </row>
    <row r="26" spans="1:13" x14ac:dyDescent="0.25">
      <c r="A26" s="39" t="s">
        <v>46</v>
      </c>
      <c r="B26" s="39"/>
      <c r="C26" s="39"/>
      <c r="D26" s="39"/>
      <c r="E26" s="39"/>
      <c r="F26" s="38"/>
      <c r="G26" s="37"/>
      <c r="H26" s="37"/>
      <c r="I26" s="37"/>
      <c r="J26" s="23"/>
      <c r="K26" s="23"/>
      <c r="L26" s="23"/>
      <c r="M26" s="23"/>
    </row>
    <row r="27" spans="1:13" x14ac:dyDescent="0.25">
      <c r="A27" s="35"/>
      <c r="B27" s="35"/>
      <c r="C27" s="35"/>
      <c r="D27" s="38"/>
      <c r="E27" s="38"/>
      <c r="F27" s="38"/>
      <c r="G27" s="13"/>
      <c r="H27" s="13"/>
      <c r="I27" s="13"/>
    </row>
    <row r="28" spans="1:13" x14ac:dyDescent="0.25">
      <c r="A28" s="11" t="s">
        <v>30</v>
      </c>
      <c r="B28" s="35"/>
      <c r="C28" s="35"/>
      <c r="D28" s="38"/>
      <c r="E28" s="38"/>
      <c r="F28" s="38"/>
      <c r="G28" s="13"/>
      <c r="H28" s="13"/>
      <c r="I28" s="13"/>
    </row>
    <row r="29" spans="1:13" x14ac:dyDescent="0.25">
      <c r="A29" s="10" t="s">
        <v>51</v>
      </c>
      <c r="B29" s="35"/>
      <c r="C29" s="35"/>
      <c r="D29" s="38"/>
      <c r="E29" s="38"/>
      <c r="F29" s="38"/>
      <c r="G29" s="13"/>
      <c r="H29" s="13"/>
      <c r="I29" s="13"/>
    </row>
    <row r="30" spans="1:13" x14ac:dyDescent="0.25">
      <c r="A30" s="15" t="s">
        <v>31</v>
      </c>
      <c r="B30" s="35"/>
      <c r="C30" s="35"/>
      <c r="D30" s="38"/>
      <c r="E30" s="38"/>
      <c r="F30" s="38"/>
      <c r="G30" s="13"/>
      <c r="H30" s="13"/>
      <c r="I30" s="13"/>
    </row>
    <row r="31" spans="1:13" x14ac:dyDescent="0.25">
      <c r="A31" t="s">
        <v>26</v>
      </c>
      <c r="B31" s="35"/>
      <c r="C31" s="35"/>
      <c r="D31" s="38"/>
      <c r="E31" s="38"/>
      <c r="F31" s="38"/>
      <c r="G31" s="13"/>
      <c r="H31" s="13"/>
      <c r="I31" s="13"/>
    </row>
    <row r="32" spans="1:13" x14ac:dyDescent="0.25">
      <c r="A32" t="s">
        <v>27</v>
      </c>
      <c r="B32" s="35"/>
      <c r="C32" s="35"/>
      <c r="D32" s="38"/>
      <c r="E32" s="38"/>
      <c r="F32" s="38"/>
      <c r="G32" s="13"/>
      <c r="H32" s="13"/>
      <c r="I32" s="13"/>
    </row>
    <row r="33" spans="1:53" x14ac:dyDescent="0.25">
      <c r="A33" t="s">
        <v>28</v>
      </c>
      <c r="C33" s="12"/>
      <c r="F33" s="13"/>
    </row>
    <row r="34" spans="1:53" x14ac:dyDescent="0.25">
      <c r="C34" s="14"/>
      <c r="F34" s="13"/>
    </row>
    <row r="35" spans="1:53" x14ac:dyDescent="0.25">
      <c r="C35" s="14"/>
      <c r="F35" s="13"/>
    </row>
    <row r="36" spans="1:53" x14ac:dyDescent="0.25">
      <c r="C36" s="12"/>
      <c r="F36" s="13"/>
    </row>
    <row r="37" spans="1:53" x14ac:dyDescent="0.25">
      <c r="C37" s="12"/>
      <c r="F37" s="13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</row>
    <row r="38" spans="1:53" x14ac:dyDescent="0.25">
      <c r="C38" s="12"/>
      <c r="F38" s="13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</row>
    <row r="39" spans="1:53" x14ac:dyDescent="0.25"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</row>
    <row r="40" spans="1:53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</row>
    <row r="41" spans="1:53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</row>
    <row r="42" spans="1:53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</row>
    <row r="43" spans="1:53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</row>
    <row r="44" spans="1:53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</row>
    <row r="45" spans="1:53" x14ac:dyDescent="0.25">
      <c r="A45" s="27"/>
      <c r="B45" s="28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</row>
    <row r="46" spans="1:53" x14ac:dyDescent="0.25">
      <c r="A46" s="28"/>
      <c r="B46" s="2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</row>
    <row r="47" spans="1:53" x14ac:dyDescent="0.25">
      <c r="A47" s="28"/>
      <c r="B47" s="28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</row>
    <row r="48" spans="1:53" x14ac:dyDescent="0.25">
      <c r="A48" s="28"/>
      <c r="B48" s="28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</row>
    <row r="49" spans="1:53" x14ac:dyDescent="0.25">
      <c r="A49" s="28"/>
      <c r="B49" s="28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</row>
    <row r="50" spans="1:53" x14ac:dyDescent="0.25">
      <c r="A50" s="28"/>
      <c r="B50" s="28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</row>
    <row r="51" spans="1:53" x14ac:dyDescent="0.25">
      <c r="A51" s="28"/>
      <c r="B51" s="28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</row>
    <row r="52" spans="1:53" x14ac:dyDescent="0.25">
      <c r="A52" s="28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</row>
    <row r="53" spans="1:53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</row>
    <row r="54" spans="1:53" x14ac:dyDescent="0.25">
      <c r="A54" s="27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</row>
    <row r="55" spans="1:53" x14ac:dyDescent="0.25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</row>
    <row r="56" spans="1:53" x14ac:dyDescent="0.25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</row>
    <row r="57" spans="1:53" x14ac:dyDescent="0.25">
      <c r="B57" s="29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</row>
    <row r="58" spans="1:53" x14ac:dyDescent="0.25">
      <c r="B58" s="30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</row>
    <row r="59" spans="1:53" x14ac:dyDescent="0.25">
      <c r="B59" s="30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</row>
    <row r="60" spans="1:53" x14ac:dyDescent="0.25">
      <c r="B60" s="31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</row>
    <row r="61" spans="1:53" x14ac:dyDescent="0.25">
      <c r="A61" s="26"/>
      <c r="B61" s="32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</row>
    <row r="62" spans="1:53" x14ac:dyDescent="0.25">
      <c r="A62" s="26"/>
      <c r="B62" s="32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</row>
    <row r="63" spans="1:53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</row>
    <row r="64" spans="1:53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</row>
    <row r="65" spans="1:53" x14ac:dyDescent="0.25">
      <c r="A65" s="26"/>
      <c r="B65" s="26"/>
      <c r="C65" s="26"/>
      <c r="D65" s="27"/>
      <c r="E65" s="28"/>
      <c r="F65" s="28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</row>
    <row r="66" spans="1:53" x14ac:dyDescent="0.25">
      <c r="A66" s="26"/>
      <c r="B66" s="26"/>
      <c r="C66" s="26"/>
      <c r="D66" s="33"/>
      <c r="E66" s="28"/>
      <c r="F66" s="28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</row>
    <row r="67" spans="1:53" x14ac:dyDescent="0.25">
      <c r="A67" s="26"/>
      <c r="B67" s="26"/>
      <c r="C67" s="26"/>
      <c r="D67" s="34"/>
      <c r="E67" s="28"/>
      <c r="F67" s="28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</row>
    <row r="68" spans="1:53" x14ac:dyDescent="0.25">
      <c r="A68" s="26"/>
      <c r="B68" s="26"/>
      <c r="C68" s="26"/>
      <c r="D68" s="34"/>
      <c r="E68" s="28"/>
      <c r="F68" s="28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</row>
    <row r="69" spans="1:53" x14ac:dyDescent="0.25">
      <c r="A69" s="26"/>
      <c r="B69" s="26"/>
      <c r="C69" s="26"/>
      <c r="D69" s="34"/>
      <c r="E69" s="28"/>
      <c r="F69" s="28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</row>
    <row r="70" spans="1:53" x14ac:dyDescent="0.25">
      <c r="A70" s="26"/>
      <c r="B70" s="26"/>
      <c r="C70" s="26"/>
      <c r="D70" s="34"/>
      <c r="E70" s="28"/>
      <c r="F70" s="28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</row>
    <row r="71" spans="1:53" x14ac:dyDescent="0.25">
      <c r="A71" s="26"/>
      <c r="B71" s="26"/>
      <c r="C71" s="26"/>
      <c r="D71" s="34"/>
      <c r="E71" s="28"/>
      <c r="F71" s="28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</row>
    <row r="72" spans="1:53" x14ac:dyDescent="0.25">
      <c r="A72" s="26"/>
      <c r="B72" s="26"/>
      <c r="C72" s="26"/>
      <c r="D72" s="34"/>
      <c r="E72" s="28"/>
      <c r="F72" s="28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</row>
    <row r="73" spans="1:53" x14ac:dyDescent="0.25">
      <c r="A73" s="26"/>
      <c r="B73" s="26"/>
      <c r="C73" s="26"/>
      <c r="D73" s="34"/>
      <c r="E73" s="28"/>
      <c r="F73" s="28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</row>
    <row r="74" spans="1:53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</row>
    <row r="75" spans="1:53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</row>
    <row r="76" spans="1:53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</row>
    <row r="77" spans="1:53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</row>
    <row r="78" spans="1:53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</row>
    <row r="79" spans="1:53" x14ac:dyDescent="0.25">
      <c r="A79" s="26"/>
      <c r="B79" s="26"/>
      <c r="C79" s="36"/>
      <c r="D79" s="3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</row>
    <row r="80" spans="1:53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</row>
    <row r="81" spans="1:53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</row>
    <row r="82" spans="1:53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</row>
    <row r="83" spans="1:53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</row>
    <row r="84" spans="1:53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</row>
    <row r="85" spans="1:53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</row>
    <row r="86" spans="1:53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</row>
    <row r="87" spans="1:53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</row>
    <row r="88" spans="1:53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</row>
    <row r="89" spans="1:53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</row>
    <row r="90" spans="1:53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</row>
    <row r="91" spans="1:53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</row>
    <row r="92" spans="1:53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</row>
    <row r="93" spans="1:53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</row>
    <row r="94" spans="1:53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</row>
    <row r="95" spans="1:53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</row>
    <row r="96" spans="1:53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</row>
    <row r="97" spans="1:53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</row>
    <row r="98" spans="1:53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</row>
    <row r="99" spans="1:53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</row>
    <row r="100" spans="1:53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</row>
    <row r="101" spans="1:53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</row>
    <row r="102" spans="1:53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</row>
    <row r="103" spans="1:53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</row>
    <row r="104" spans="1:53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</row>
    <row r="105" spans="1:53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</row>
    <row r="106" spans="1:53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</row>
    <row r="107" spans="1:53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</row>
    <row r="108" spans="1:53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</row>
    <row r="109" spans="1:53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</row>
    <row r="110" spans="1:53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</row>
    <row r="111" spans="1:53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</row>
    <row r="112" spans="1:53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</row>
    <row r="113" spans="1:53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</row>
    <row r="114" spans="1:53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</row>
    <row r="115" spans="1:53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</row>
    <row r="116" spans="1:53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</row>
    <row r="117" spans="1:53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</row>
    <row r="118" spans="1:53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</row>
    <row r="119" spans="1:53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</row>
    <row r="120" spans="1:53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</row>
    <row r="121" spans="1:53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</row>
    <row r="122" spans="1:53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</row>
    <row r="123" spans="1:53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</row>
    <row r="124" spans="1:53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</row>
    <row r="125" spans="1:53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</row>
    <row r="126" spans="1:53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</row>
    <row r="127" spans="1:53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</row>
    <row r="128" spans="1:53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</row>
    <row r="129" spans="1:53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</row>
    <row r="130" spans="1:53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</row>
    <row r="131" spans="1:53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</row>
    <row r="132" spans="1:53" x14ac:dyDescent="0.2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</row>
    <row r="133" spans="1:53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</row>
    <row r="134" spans="1:53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</row>
    <row r="135" spans="1:53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</row>
    <row r="136" spans="1:53" x14ac:dyDescent="0.2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</row>
    <row r="137" spans="1:53" x14ac:dyDescent="0.2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</row>
    <row r="138" spans="1:53" x14ac:dyDescent="0.2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</row>
    <row r="139" spans="1:53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</row>
    <row r="140" spans="1:53" x14ac:dyDescent="0.2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</row>
    <row r="141" spans="1:53" x14ac:dyDescent="0.2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</row>
    <row r="142" spans="1:53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</row>
    <row r="143" spans="1:53" x14ac:dyDescent="0.2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</row>
    <row r="144" spans="1:53" x14ac:dyDescent="0.2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</row>
    <row r="145" spans="1:53" x14ac:dyDescent="0.2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</row>
    <row r="146" spans="1:53" x14ac:dyDescent="0.2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</row>
    <row r="147" spans="1:53" x14ac:dyDescent="0.2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</row>
    <row r="148" spans="1:53" x14ac:dyDescent="0.2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</row>
    <row r="149" spans="1:53" x14ac:dyDescent="0.2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</row>
    <row r="150" spans="1:53" x14ac:dyDescent="0.2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</row>
    <row r="151" spans="1:53" x14ac:dyDescent="0.2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</row>
    <row r="152" spans="1:53" x14ac:dyDescent="0.2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</row>
    <row r="153" spans="1:53" x14ac:dyDescent="0.2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</row>
    <row r="154" spans="1:53" x14ac:dyDescent="0.2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</row>
    <row r="155" spans="1:53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</row>
    <row r="156" spans="1:53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</row>
    <row r="157" spans="1:53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</row>
    <row r="158" spans="1:53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</row>
    <row r="159" spans="1:53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</row>
    <row r="160" spans="1:53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</row>
    <row r="161" spans="1:53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</row>
    <row r="162" spans="1:53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</row>
    <row r="163" spans="1:53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</row>
    <row r="164" spans="1:53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</row>
    <row r="165" spans="1:53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</row>
    <row r="166" spans="1:53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</row>
    <row r="167" spans="1:53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</row>
    <row r="168" spans="1:53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</row>
    <row r="169" spans="1:53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</row>
    <row r="170" spans="1:53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</row>
    <row r="171" spans="1:53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</row>
    <row r="172" spans="1:53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</row>
    <row r="173" spans="1:53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</row>
    <row r="174" spans="1:53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</row>
    <row r="175" spans="1:53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</row>
    <row r="176" spans="1:53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</row>
    <row r="177" spans="1:53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</row>
    <row r="178" spans="1:53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</row>
    <row r="179" spans="1:53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</row>
    <row r="180" spans="1:53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</row>
    <row r="181" spans="1:53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</row>
    <row r="182" spans="1:53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</row>
    <row r="183" spans="1:53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</row>
    <row r="184" spans="1:53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</row>
    <row r="185" spans="1:53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</row>
    <row r="186" spans="1:53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</row>
    <row r="187" spans="1:53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</row>
    <row r="188" spans="1:53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</row>
    <row r="189" spans="1:53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</row>
    <row r="190" spans="1:53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</row>
    <row r="191" spans="1:53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</row>
    <row r="192" spans="1:53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</row>
    <row r="193" spans="1:53" x14ac:dyDescent="0.2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</row>
    <row r="194" spans="1:53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</row>
    <row r="195" spans="1:53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</row>
    <row r="196" spans="1:53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</row>
    <row r="197" spans="1:53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</row>
    <row r="198" spans="1:53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</row>
    <row r="199" spans="1:53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</row>
    <row r="200" spans="1:53" x14ac:dyDescent="0.2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</row>
    <row r="201" spans="1:53" x14ac:dyDescent="0.2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</row>
    <row r="202" spans="1:53" x14ac:dyDescent="0.2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</row>
    <row r="203" spans="1:53" x14ac:dyDescent="0.2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</row>
    <row r="204" spans="1:53" x14ac:dyDescent="0.2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</row>
    <row r="205" spans="1:53" x14ac:dyDescent="0.2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</row>
    <row r="206" spans="1:53" x14ac:dyDescent="0.2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</row>
    <row r="207" spans="1:53" x14ac:dyDescent="0.2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</row>
    <row r="208" spans="1:53" x14ac:dyDescent="0.2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</row>
    <row r="209" spans="1:53" x14ac:dyDescent="0.2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</row>
    <row r="210" spans="1:53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</row>
    <row r="211" spans="1:53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</row>
    <row r="212" spans="1:53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</row>
    <row r="213" spans="1:53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</row>
    <row r="214" spans="1:53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</row>
    <row r="215" spans="1:53" x14ac:dyDescent="0.2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</row>
    <row r="216" spans="1:53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</row>
    <row r="217" spans="1:53" x14ac:dyDescent="0.2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</row>
    <row r="218" spans="1:53" x14ac:dyDescent="0.2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</row>
    <row r="219" spans="1:53" x14ac:dyDescent="0.2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</row>
    <row r="220" spans="1:53" x14ac:dyDescent="0.2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</row>
    <row r="221" spans="1:53" x14ac:dyDescent="0.2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</row>
    <row r="222" spans="1:53" x14ac:dyDescent="0.2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</row>
    <row r="223" spans="1:53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</row>
    <row r="224" spans="1:53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</row>
    <row r="225" spans="1:53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</row>
    <row r="226" spans="1:53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</row>
    <row r="227" spans="1:53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</row>
    <row r="228" spans="1:53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</row>
    <row r="229" spans="1:53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</row>
    <row r="230" spans="1:53" x14ac:dyDescent="0.2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</row>
    <row r="231" spans="1:53" x14ac:dyDescent="0.2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</row>
    <row r="232" spans="1:53" x14ac:dyDescent="0.2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</row>
    <row r="233" spans="1:53" x14ac:dyDescent="0.2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</row>
    <row r="234" spans="1:53" x14ac:dyDescent="0.2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</row>
    <row r="235" spans="1:53" x14ac:dyDescent="0.2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</row>
    <row r="236" spans="1:53" x14ac:dyDescent="0.2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</row>
    <row r="237" spans="1:53" x14ac:dyDescent="0.2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</row>
    <row r="238" spans="1:53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</row>
    <row r="239" spans="1:53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</row>
  </sheetData>
  <mergeCells count="17">
    <mergeCell ref="A24:M24"/>
    <mergeCell ref="A26:E26"/>
    <mergeCell ref="A25:I25"/>
    <mergeCell ref="F9:O9"/>
    <mergeCell ref="A7:M7"/>
    <mergeCell ref="A9:D9"/>
    <mergeCell ref="A10:D10"/>
    <mergeCell ref="A12:D12"/>
    <mergeCell ref="F12:M12"/>
    <mergeCell ref="F13:M13"/>
    <mergeCell ref="F10:M10"/>
    <mergeCell ref="F11:M11"/>
    <mergeCell ref="A13:D13"/>
    <mergeCell ref="A21:C21"/>
    <mergeCell ref="A16:C16"/>
    <mergeCell ref="A17:C17"/>
    <mergeCell ref="A18:C18"/>
  </mergeCells>
  <hyperlinks>
    <hyperlink ref="A30" r:id="rId1" display="Facebook: Hydrocarbon Conspiracy" xr:uid="{13AE5727-D40E-47BA-906A-5255D374C683}"/>
    <hyperlink ref="A29" r:id="rId2" xr:uid="{EF9717F0-EE31-4184-9C26-F30CA5ED4859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Gardiner</cp:lastModifiedBy>
  <dcterms:created xsi:type="dcterms:W3CDTF">2015-06-05T18:17:20Z</dcterms:created>
  <dcterms:modified xsi:type="dcterms:W3CDTF">2024-02-08T10:45:41Z</dcterms:modified>
</cp:coreProperties>
</file>